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atrangsr/Desktop/"/>
    </mc:Choice>
  </mc:AlternateContent>
  <bookViews>
    <workbookView xWindow="16740" yWindow="2980" windowWidth="33440" windowHeight="24300" tabRatio="500"/>
  </bookViews>
  <sheets>
    <sheet name="Sheet4" sheetId="4" r:id="rId1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4" l="1"/>
  <c r="D10" i="4"/>
  <c r="C8" i="4"/>
  <c r="B6" i="4"/>
  <c r="A4" i="4"/>
</calcChain>
</file>

<file path=xl/sharedStrings.xml><?xml version="1.0" encoding="utf-8"?>
<sst xmlns="http://schemas.openxmlformats.org/spreadsheetml/2006/main" count="33" uniqueCount="32">
  <si>
    <t>Launch Vehicle (firm number given to us by NASA)</t>
  </si>
  <si>
    <t>(No deployed sunshield)</t>
  </si>
  <si>
    <t>Payload</t>
  </si>
  <si>
    <t>Phase A-D Project Management, Project Systems Engineering, Mission Assurance,
                   Science, Mission Operations, Ground Data Systems
                  (from NASA briefing "Costing Rules of Thumb" slide)</t>
  </si>
  <si>
    <t>Phase A-D Reserves (from NASA briefing "Costing Rules of Thumb" slide)</t>
  </si>
  <si>
    <t>Phase A-E Mission Costs with Reserves, w/o L/V</t>
  </si>
  <si>
    <t>Phase A-D Mission Costs with Reserves</t>
  </si>
  <si>
    <t>Phase A-D Mission Costs w/o Reserves</t>
  </si>
  <si>
    <t>Margin</t>
  </si>
  <si>
    <r>
      <t xml:space="preserve">Phase E-F cost+reserves (estimate based on EPIC-IM report inflated to $FY17, </t>
    </r>
    <r>
      <rPr>
        <sz val="12"/>
        <color theme="4"/>
        <rFont val="Calibri (Body)"/>
      </rPr>
      <t>assuming 4yr of operations</t>
    </r>
    <r>
      <rPr>
        <sz val="12"/>
        <color theme="1"/>
        <rFont val="Calibri"/>
        <family val="2"/>
        <scheme val="minor"/>
      </rPr>
      <t>)</t>
    </r>
  </si>
  <si>
    <r>
      <t>Mission cost including L/V</t>
    </r>
    <r>
      <rPr>
        <b/>
        <sz val="12"/>
        <color theme="4"/>
        <rFont val="Calibri (Body)"/>
      </rPr>
      <t xml:space="preserve"> [Note: this spreadsheet explores the hard-limiting case; </t>
    </r>
    <r>
      <rPr>
        <b/>
        <i/>
        <sz val="12"/>
        <color theme="4"/>
        <rFont val="Calibri (Body)"/>
      </rPr>
      <t>strongly</t>
    </r>
    <r>
      <rPr>
        <b/>
        <sz val="12"/>
        <color theme="4"/>
        <rFont val="Calibri (Body)"/>
      </rPr>
      <t xml:space="preserve"> recommend proposing well below the cap to accommodate anticipated cost upper from ICE]</t>
    </r>
  </si>
  <si>
    <r>
      <t xml:space="preserve">Observatory including AI&amp;T </t>
    </r>
    <r>
      <rPr>
        <b/>
        <sz val="12"/>
        <color theme="4"/>
        <rFont val="Calibri (Body)"/>
      </rPr>
      <t>[Note: with the exception of reducing years of operations, little can be done to reduce perceived costs above this line]
                                                    [as NASA briefing says, "Non-hardware costs have limited potential for savings"]</t>
    </r>
  </si>
  <si>
    <t>Total Thermal System [not yet quantitatively studied, so we assume here that the spectrometer requirements for a 2.7K stage and for 100mK cooling
                                           will be cost-balanced by reduced cooling needs of a smaller imager relative to imager-only concept]</t>
  </si>
  <si>
    <t>Spectrometer, w/o thermal/cryo</t>
  </si>
  <si>
    <t>Imager, w/o thermal/cryo</t>
  </si>
  <si>
    <t xml:space="preserve">NOTIONAL BUDGET - NOT A JPL ASSURED COST (rather, this is one engineer's rough model to enable early architecture formulation trades) </t>
  </si>
  <si>
    <t>Does not constitute an implementation-cost commitment on the part of JPL or Caltech. The accuracy of the below is commensurate with the level of understanding of the mission concept, pre-TeamX, and pre-Phase A.</t>
  </si>
  <si>
    <t>TBD</t>
  </si>
  <si>
    <t>CBE (50% cost) from Al Kogut, including Instrument Management, Instrument Systems Engineering, Assurance, Instrument I&amp;T,
                                                                        Electronics, Optics, Detectors, Mechanisms, etc.</t>
  </si>
  <si>
    <t>Passive cooling (vgrooves) &amp; thermal design &amp; radiation shields (WAG cost)</t>
  </si>
  <si>
    <t>38-50M?</t>
  </si>
  <si>
    <t>60-90M?</t>
  </si>
  <si>
    <t>40-80M?</t>
  </si>
  <si>
    <t>~25%</t>
  </si>
  <si>
    <t>Imager Management, Systems Engineering, Integration &amp; Test</t>
  </si>
  <si>
    <t>30-60M?</t>
  </si>
  <si>
    <t>Payload Management, Systems Engineering, Integration &amp; Test</t>
  </si>
  <si>
    <r>
      <rPr>
        <b/>
        <sz val="12"/>
        <color theme="1"/>
        <rFont val="Calibri"/>
        <family val="2"/>
        <scheme val="minor"/>
      </rPr>
      <t>Spacecraft</t>
    </r>
    <r>
      <rPr>
        <sz val="12"/>
        <color theme="1"/>
        <rFont val="Calibri"/>
        <family val="2"/>
        <scheme val="minor"/>
      </rPr>
      <t xml:space="preserve"> including Management, Systems Engineering,
                    Subcontractor Management, Subcontractor Systems Engineering, Subcontractor Mission Assurance,
                    Power, Command &amp; Data Handling, Telecom, Mechanical, Thermal, Propulsion,
                    Attitude Determination &amp; Control, Bus Harness, Flight Software
                    (estimate based on modeling and parametric study of actuals by Team X leads based on estimated mass, power, data, etc. of payload)
                    (Note: one notable requirement driving our spacecraft cost is relatively large payload power draw, needed for active cooling)</t>
    </r>
  </si>
  <si>
    <r>
      <rPr>
        <b/>
        <sz val="12"/>
        <color theme="1"/>
        <rFont val="Calibri"/>
        <family val="2"/>
        <scheme val="minor"/>
      </rPr>
      <t>ATLO</t>
    </r>
    <r>
      <rPr>
        <sz val="12"/>
        <color theme="1"/>
        <rFont val="Calibri"/>
        <family val="2"/>
        <scheme val="minor"/>
      </rPr>
      <t xml:space="preserve"> [Observatory Assembly, Test and Launch Operations] (estimate based on EPIC-IM report)</t>
    </r>
  </si>
  <si>
    <r>
      <t>Active cooling to ~4-6</t>
    </r>
    <r>
      <rPr>
        <sz val="12"/>
        <rFont val="Calibri (Body)"/>
      </rPr>
      <t>K (EPIC-IM report 4K cooling costs inflated to $FY17)</t>
    </r>
  </si>
  <si>
    <t>Active cooling from ~4-6K to ~100mK (EPIC-IM report ADR costs inflated to $FY17)</t>
  </si>
  <si>
    <t>Imager Hardware &amp; Software (for scale, note this was ~150M for the EPIC-IM report "4K Option" concept scaled to $FY17)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</si>
</sst>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 (Body)"/>
    </font>
    <font>
      <b/>
      <sz val="12"/>
      <color theme="4"/>
      <name val="Calibri (Body)"/>
    </font>
    <font>
      <sz val="12"/>
      <color theme="4"/>
      <name val="Calibri (Body)"/>
    </font>
    <font>
      <b/>
      <i/>
      <sz val="12"/>
      <color theme="4"/>
      <name val="Calibri (Body)"/>
    </font>
    <font>
      <sz val="12"/>
      <color theme="1"/>
      <name val="TimesNewRomanPSMT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5" fillId="0" borderId="0" xfId="0" applyFont="1"/>
    <xf numFmtId="164" fontId="4" fillId="0" borderId="0" xfId="0" applyNumberFormat="1" applyFont="1"/>
    <xf numFmtId="0" fontId="2" fillId="0" borderId="0" xfId="0" applyFont="1"/>
    <xf numFmtId="0" fontId="0" fillId="0" borderId="0" xfId="0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/>
    <xf numFmtId="0" fontId="2" fillId="0" borderId="0" xfId="0" applyFont="1"/>
    <xf numFmtId="164" fontId="0" fillId="0" borderId="1" xfId="0" applyNumberFormat="1" applyBorder="1"/>
    <xf numFmtId="0" fontId="0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/>
    <xf numFmtId="0" fontId="0" fillId="0" borderId="0" xfId="0" applyAlignment="1">
      <alignment horizont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/>
    <xf numFmtId="164" fontId="0" fillId="0" borderId="0" xfId="0" applyNumberFormat="1" applyBorder="1" applyAlignment="1">
      <alignment wrapText="1"/>
    </xf>
    <xf numFmtId="0" fontId="12" fillId="0" borderId="0" xfId="0" applyFont="1"/>
    <xf numFmtId="0" fontId="13" fillId="0" borderId="0" xfId="0" applyFont="1"/>
    <xf numFmtId="164" fontId="2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164" fontId="0" fillId="0" borderId="0" xfId="0" applyNumberFormat="1" applyFont="1" applyAlignment="1">
      <alignment horizontal="right" wrapText="1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125" zoomScaleNormal="125" workbookViewId="0">
      <selection activeCell="I28" sqref="I28"/>
    </sheetView>
  </sheetViews>
  <sheetFormatPr baseColWidth="10" defaultColWidth="11" defaultRowHeight="16" x14ac:dyDescent="0.2"/>
  <cols>
    <col min="2" max="2" width="6.6640625" customWidth="1"/>
    <col min="3" max="3" width="7" customWidth="1"/>
    <col min="4" max="4" width="7" style="11" customWidth="1"/>
    <col min="5" max="6" width="6.6640625" customWidth="1"/>
    <col min="7" max="7" width="9" customWidth="1"/>
    <col min="8" max="8" width="8.1640625" customWidth="1"/>
    <col min="9" max="9" width="7.33203125" customWidth="1"/>
    <col min="12" max="12" width="99.83203125" customWidth="1"/>
    <col min="13" max="13" width="5" customWidth="1"/>
    <col min="15" max="15" width="23.6640625" customWidth="1"/>
  </cols>
  <sheetData>
    <row r="1" spans="1:15" s="11" customFormat="1" x14ac:dyDescent="0.2">
      <c r="A1" s="11" t="s">
        <v>15</v>
      </c>
    </row>
    <row r="2" spans="1:15" s="11" customFormat="1" x14ac:dyDescent="0.2">
      <c r="A2" s="24" t="s">
        <v>16</v>
      </c>
    </row>
    <row r="4" spans="1:15" x14ac:dyDescent="0.2">
      <c r="A4" s="13">
        <f>SUM(B5:B6)</f>
        <v>1000</v>
      </c>
      <c r="B4" s="42" t="s">
        <v>10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x14ac:dyDescent="0.2">
      <c r="B5" s="2">
        <v>150</v>
      </c>
      <c r="C5" s="39" t="s">
        <v>0</v>
      </c>
      <c r="D5" s="39"/>
      <c r="E5" s="39"/>
      <c r="F5" s="39"/>
      <c r="G5" s="39"/>
      <c r="H5" s="39"/>
      <c r="I5" s="39"/>
      <c r="J5" s="39"/>
      <c r="K5" s="39"/>
      <c r="L5" s="39"/>
    </row>
    <row r="6" spans="1:15" x14ac:dyDescent="0.2">
      <c r="B6" s="13">
        <f>SUM(C7:C8)</f>
        <v>850</v>
      </c>
      <c r="C6" s="42" t="s">
        <v>5</v>
      </c>
      <c r="D6" s="42"/>
      <c r="E6" s="42"/>
      <c r="F6" s="42"/>
      <c r="G6" s="42"/>
      <c r="H6" s="42"/>
      <c r="I6" s="42"/>
      <c r="J6" s="42"/>
      <c r="K6" s="42"/>
      <c r="L6" s="42"/>
    </row>
    <row r="7" spans="1:15" x14ac:dyDescent="0.2">
      <c r="C7" s="6">
        <v>125</v>
      </c>
      <c r="D7" s="11" t="s">
        <v>9</v>
      </c>
      <c r="E7" s="11"/>
      <c r="F7" s="11"/>
      <c r="G7" s="11"/>
      <c r="H7" s="11"/>
      <c r="I7" s="11"/>
      <c r="J7" s="11"/>
      <c r="K7" s="11"/>
      <c r="M7" s="5"/>
    </row>
    <row r="8" spans="1:15" x14ac:dyDescent="0.2">
      <c r="C8" s="13">
        <f>SUM(D9:D10)</f>
        <v>725</v>
      </c>
      <c r="D8" s="34" t="s">
        <v>6</v>
      </c>
      <c r="E8" s="35"/>
      <c r="F8" s="35"/>
      <c r="G8" s="35"/>
      <c r="H8" s="35"/>
      <c r="I8" s="35"/>
      <c r="J8" s="35"/>
      <c r="K8" s="35"/>
      <c r="L8" s="35"/>
    </row>
    <row r="9" spans="1:15" x14ac:dyDescent="0.2">
      <c r="D9" s="2">
        <v>215</v>
      </c>
      <c r="E9" s="11" t="s">
        <v>4</v>
      </c>
      <c r="F9" s="11"/>
      <c r="G9" s="11"/>
      <c r="H9" s="11"/>
      <c r="I9" s="11"/>
      <c r="J9" s="11"/>
      <c r="K9" s="11"/>
      <c r="M9" s="5"/>
    </row>
    <row r="10" spans="1:15" s="11" customFormat="1" x14ac:dyDescent="0.2">
      <c r="D10" s="13">
        <f>SUM(E11:E12)</f>
        <v>510</v>
      </c>
      <c r="E10" s="34" t="s">
        <v>7</v>
      </c>
      <c r="F10" s="35"/>
      <c r="G10" s="35"/>
      <c r="H10" s="35"/>
      <c r="I10" s="35"/>
      <c r="J10" s="35"/>
      <c r="K10" s="35"/>
      <c r="L10" s="35"/>
      <c r="M10" s="35"/>
    </row>
    <row r="11" spans="1:15" ht="51" customHeight="1" x14ac:dyDescent="0.2">
      <c r="E11" s="16">
        <v>100</v>
      </c>
      <c r="F11" s="33" t="s">
        <v>3</v>
      </c>
      <c r="G11" s="33"/>
      <c r="H11" s="33"/>
      <c r="I11" s="33"/>
      <c r="J11" s="33"/>
      <c r="K11" s="33"/>
      <c r="L11" s="33"/>
      <c r="M11" s="5"/>
    </row>
    <row r="12" spans="1:15" ht="31" customHeight="1" x14ac:dyDescent="0.2">
      <c r="E12" s="13">
        <f>SUM(F13:F15)</f>
        <v>410</v>
      </c>
      <c r="F12" s="44" t="s">
        <v>11</v>
      </c>
      <c r="G12" s="45"/>
      <c r="H12" s="45"/>
      <c r="I12" s="45"/>
      <c r="J12" s="45"/>
      <c r="K12" s="45"/>
      <c r="L12" s="45"/>
      <c r="M12" s="20"/>
      <c r="N12" s="21"/>
      <c r="O12" s="21"/>
    </row>
    <row r="13" spans="1:15" x14ac:dyDescent="0.2">
      <c r="F13" s="2">
        <v>30</v>
      </c>
      <c r="G13" s="46" t="s">
        <v>28</v>
      </c>
      <c r="H13" s="39"/>
      <c r="I13" s="39"/>
      <c r="J13" s="39"/>
      <c r="K13" s="39"/>
      <c r="L13" s="39"/>
      <c r="M13" s="5"/>
    </row>
    <row r="14" spans="1:15" ht="99" customHeight="1" x14ac:dyDescent="0.2">
      <c r="F14" s="19">
        <v>200</v>
      </c>
      <c r="G14" s="36" t="s">
        <v>27</v>
      </c>
      <c r="H14" s="36"/>
      <c r="I14" s="36"/>
      <c r="J14" s="36"/>
      <c r="K14" s="36"/>
      <c r="L14" s="36"/>
      <c r="M14" s="36"/>
      <c r="N14" s="36"/>
      <c r="O14" s="36"/>
    </row>
    <row r="15" spans="1:15" x14ac:dyDescent="0.2">
      <c r="F15" s="13">
        <v>180</v>
      </c>
      <c r="G15" s="42" t="s">
        <v>2</v>
      </c>
      <c r="H15" s="42"/>
      <c r="I15" s="42"/>
      <c r="J15" s="42"/>
      <c r="K15" s="42"/>
      <c r="L15" s="42"/>
      <c r="M15" s="1"/>
      <c r="N15" s="1"/>
    </row>
    <row r="16" spans="1:15" s="11" customFormat="1" x14ac:dyDescent="0.2">
      <c r="F16" s="17"/>
      <c r="G16" s="31" t="s">
        <v>17</v>
      </c>
      <c r="H16" s="12" t="s">
        <v>26</v>
      </c>
      <c r="I16" s="12"/>
      <c r="J16" s="12"/>
      <c r="K16" s="12"/>
      <c r="L16" s="12"/>
      <c r="M16" s="1"/>
      <c r="N16" s="1"/>
    </row>
    <row r="17" spans="1:15" s="15" customFormat="1" ht="30" customHeight="1" x14ac:dyDescent="0.2">
      <c r="F17" s="23"/>
      <c r="G17" s="29" t="s">
        <v>21</v>
      </c>
      <c r="H17" s="40" t="s">
        <v>12</v>
      </c>
      <c r="I17" s="40"/>
      <c r="J17" s="40"/>
      <c r="K17" s="40"/>
      <c r="L17" s="40"/>
      <c r="M17" s="18"/>
      <c r="N17" s="18"/>
    </row>
    <row r="18" spans="1:15" s="11" customFormat="1" x14ac:dyDescent="0.2">
      <c r="F18" s="17"/>
      <c r="G18" s="22"/>
      <c r="H18" s="9">
        <v>0</v>
      </c>
      <c r="I18" s="39" t="s">
        <v>1</v>
      </c>
      <c r="J18" s="39"/>
      <c r="K18" s="39"/>
      <c r="L18" s="12"/>
      <c r="M18" s="1"/>
      <c r="N18" s="1"/>
    </row>
    <row r="19" spans="1:15" s="11" customFormat="1" x14ac:dyDescent="0.2">
      <c r="F19" s="17"/>
      <c r="G19" s="12"/>
      <c r="H19" s="9">
        <v>15</v>
      </c>
      <c r="I19" s="10" t="s">
        <v>19</v>
      </c>
      <c r="J19" s="25"/>
      <c r="K19" s="25"/>
      <c r="L19" s="25"/>
      <c r="M19" s="1"/>
      <c r="N19" s="1"/>
    </row>
    <row r="20" spans="1:15" s="11" customFormat="1" x14ac:dyDescent="0.2">
      <c r="F20" s="17"/>
      <c r="G20" s="12"/>
      <c r="H20" s="9">
        <v>45</v>
      </c>
      <c r="I20" s="41" t="s">
        <v>29</v>
      </c>
      <c r="J20" s="41"/>
      <c r="K20" s="41"/>
      <c r="L20" s="41"/>
      <c r="M20" s="1"/>
      <c r="N20" s="1"/>
    </row>
    <row r="21" spans="1:15" s="11" customFormat="1" x14ac:dyDescent="0.2">
      <c r="F21" s="17"/>
      <c r="G21" s="12"/>
      <c r="H21" s="9">
        <v>30</v>
      </c>
      <c r="I21" s="10" t="s">
        <v>30</v>
      </c>
      <c r="J21" s="10"/>
      <c r="K21" s="10"/>
      <c r="L21" s="25"/>
      <c r="M21" s="1"/>
      <c r="N21" s="1"/>
    </row>
    <row r="22" spans="1:15" s="11" customFormat="1" x14ac:dyDescent="0.2">
      <c r="F22" s="17"/>
      <c r="G22" s="30" t="s">
        <v>20</v>
      </c>
      <c r="H22" s="12" t="s">
        <v>13</v>
      </c>
      <c r="I22" s="12"/>
      <c r="J22" s="12"/>
      <c r="K22" s="12"/>
      <c r="L22" s="12"/>
      <c r="M22" s="1"/>
      <c r="N22" s="1"/>
    </row>
    <row r="23" spans="1:15" s="8" customFormat="1" ht="34" customHeight="1" x14ac:dyDescent="0.2">
      <c r="A23" s="2"/>
      <c r="D23" s="11"/>
      <c r="F23" s="2"/>
      <c r="H23" s="19">
        <v>38</v>
      </c>
      <c r="I23" s="37" t="s">
        <v>18</v>
      </c>
      <c r="J23" s="38"/>
      <c r="K23" s="38"/>
      <c r="L23" s="38"/>
      <c r="M23" s="1"/>
      <c r="N23" s="1"/>
    </row>
    <row r="24" spans="1:15" s="8" customFormat="1" x14ac:dyDescent="0.2">
      <c r="D24" s="11"/>
      <c r="F24" s="2"/>
      <c r="H24" s="9" t="s">
        <v>17</v>
      </c>
      <c r="I24" s="10" t="s">
        <v>8</v>
      </c>
      <c r="J24" s="14"/>
      <c r="K24" s="14"/>
      <c r="L24" s="14"/>
      <c r="M24" s="1"/>
      <c r="N24" s="1"/>
    </row>
    <row r="25" spans="1:15" s="8" customFormat="1" x14ac:dyDescent="0.2">
      <c r="D25" s="11"/>
      <c r="G25" s="32" t="s">
        <v>22</v>
      </c>
      <c r="H25" s="43" t="s">
        <v>14</v>
      </c>
      <c r="I25" s="42"/>
      <c r="J25" s="42"/>
      <c r="K25" s="42"/>
      <c r="L25" s="42"/>
      <c r="M25" s="7"/>
      <c r="N25" s="1"/>
      <c r="O25" s="1"/>
    </row>
    <row r="26" spans="1:15" s="11" customFormat="1" x14ac:dyDescent="0.2">
      <c r="G26" s="26"/>
      <c r="H26" s="28" t="s">
        <v>23</v>
      </c>
      <c r="I26" s="14" t="s">
        <v>24</v>
      </c>
      <c r="J26" s="12"/>
      <c r="K26" s="12"/>
      <c r="L26" s="12"/>
      <c r="M26" s="12"/>
      <c r="N26" s="1"/>
      <c r="O26" s="1"/>
    </row>
    <row r="27" spans="1:15" s="11" customFormat="1" x14ac:dyDescent="0.2">
      <c r="G27" s="26"/>
      <c r="H27" s="27" t="s">
        <v>25</v>
      </c>
      <c r="I27" s="14" t="s">
        <v>31</v>
      </c>
      <c r="J27" s="12"/>
      <c r="K27" s="12"/>
      <c r="L27" s="12"/>
      <c r="M27" s="12"/>
      <c r="N27" s="1"/>
      <c r="O27" s="1"/>
    </row>
    <row r="28" spans="1:15" x14ac:dyDescent="0.2">
      <c r="B28" s="3"/>
      <c r="G28" s="2"/>
      <c r="H28" s="2"/>
    </row>
    <row r="29" spans="1:15" x14ac:dyDescent="0.2">
      <c r="B29" s="4"/>
      <c r="C29" s="4"/>
      <c r="D29" s="4"/>
      <c r="G29" s="4"/>
    </row>
    <row r="30" spans="1:15" x14ac:dyDescent="0.2">
      <c r="A30" s="4"/>
    </row>
    <row r="32" spans="1:15" x14ac:dyDescent="0.2">
      <c r="F32" s="4"/>
    </row>
  </sheetData>
  <mergeCells count="15">
    <mergeCell ref="H25:L25"/>
    <mergeCell ref="F12:L12"/>
    <mergeCell ref="G13:L13"/>
    <mergeCell ref="B4:L4"/>
    <mergeCell ref="C5:L5"/>
    <mergeCell ref="C6:L6"/>
    <mergeCell ref="F11:L11"/>
    <mergeCell ref="D8:L8"/>
    <mergeCell ref="E10:M10"/>
    <mergeCell ref="G14:O14"/>
    <mergeCell ref="I23:L23"/>
    <mergeCell ref="I18:K18"/>
    <mergeCell ref="H17:L17"/>
    <mergeCell ref="I20:L20"/>
    <mergeCell ref="G15:L15"/>
  </mergeCells>
  <conditionalFormatting sqref="A4">
    <cfRule type="expression" dxfId="0" priority="1">
      <formula>$A$4&gt;1000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Amy Trangsrud</cp:lastModifiedBy>
  <dcterms:created xsi:type="dcterms:W3CDTF">2017-06-12T21:38:36Z</dcterms:created>
  <dcterms:modified xsi:type="dcterms:W3CDTF">2017-10-04T19:57:09Z</dcterms:modified>
</cp:coreProperties>
</file>