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820" yWindow="0" windowWidth="20600" windowHeight="11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E19" i="1"/>
  <c r="G19" i="1"/>
  <c r="L9" i="1"/>
  <c r="K9" i="1"/>
  <c r="J9" i="1"/>
  <c r="I9" i="1"/>
  <c r="H9" i="1"/>
  <c r="G9" i="1"/>
  <c r="F9" i="1"/>
  <c r="E9" i="1"/>
  <c r="D9" i="1"/>
  <c r="C9" i="1"/>
  <c r="E20" i="1"/>
  <c r="E22" i="1"/>
  <c r="E21" i="1"/>
  <c r="C20" i="1"/>
  <c r="C22" i="1"/>
  <c r="C21" i="1"/>
  <c r="G22" i="1"/>
  <c r="M12" i="1"/>
  <c r="G20" i="1"/>
  <c r="E18" i="1"/>
  <c r="C18" i="1"/>
  <c r="G18" i="1"/>
  <c r="E17" i="1"/>
  <c r="C17" i="1"/>
  <c r="G17" i="1"/>
  <c r="M10" i="1"/>
  <c r="M8" i="1"/>
  <c r="M7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<sst xmlns="http://schemas.openxmlformats.org/spreadsheetml/2006/main" count="33" uniqueCount="27">
  <si>
    <t>FY</t>
  </si>
  <si>
    <t>‘05</t>
  </si>
  <si>
    <t>‘06</t>
  </si>
  <si>
    <t>‘07</t>
  </si>
  <si>
    <t>‘08</t>
  </si>
  <si>
    <t>‘09</t>
  </si>
  <si>
    <t>‘10</t>
  </si>
  <si>
    <t>‘11</t>
  </si>
  <si>
    <t>‘12</t>
  </si>
  <si>
    <t>‘13</t>
  </si>
  <si>
    <t>‘14</t>
  </si>
  <si>
    <t>Total number proposals</t>
  </si>
  <si>
    <t>Total number awarded</t>
  </si>
  <si>
    <t>Total funds awarded* ($M)</t>
  </si>
  <si>
    <t>NSF MPS PHY PA</t>
  </si>
  <si>
    <t>PHY funds</t>
  </si>
  <si>
    <t>MPS funds</t>
  </si>
  <si>
    <t>NSF funds</t>
  </si>
  <si>
    <t>(Dollars in Millions )</t>
  </si>
  <si>
    <t>percent of PHY</t>
  </si>
  <si>
    <t>3 year average</t>
  </si>
  <si>
    <t>2005 to 2007</t>
  </si>
  <si>
    <t>2012 to 2014</t>
  </si>
  <si>
    <t>growth</t>
  </si>
  <si>
    <t>Success rate</t>
  </si>
  <si>
    <t>growth 2005-2014</t>
  </si>
  <si>
    <t xml:space="preserve">italic PHY numbers by eye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</si>
</sst>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$-409]* #,##0.00_ ;_-[$$-409]* \-#,##0.00\ ;_-[$$-409]* &quot;-&quot;??_ ;_-@_ "/>
    <numFmt numFmtId="173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0" xfId="0" applyFont="1"/>
    <xf numFmtId="0" fontId="3" fillId="0" borderId="5" xfId="0" applyFont="1" applyFill="1" applyBorder="1" applyAlignment="1">
      <alignment vertical="center" wrapText="1"/>
    </xf>
    <xf numFmtId="9" fontId="0" fillId="0" borderId="6" xfId="1" applyFont="1" applyBorder="1"/>
    <xf numFmtId="9" fontId="0" fillId="0" borderId="5" xfId="1" applyFont="1" applyBorder="1"/>
    <xf numFmtId="16" fontId="0" fillId="0" borderId="5" xfId="0" applyNumberFormat="1" applyBorder="1"/>
    <xf numFmtId="0" fontId="0" fillId="0" borderId="5" xfId="0" applyBorder="1"/>
    <xf numFmtId="0" fontId="3" fillId="0" borderId="5" xfId="0" applyFont="1" applyBorder="1" applyAlignment="1">
      <alignment vertical="center" wrapText="1"/>
    </xf>
    <xf numFmtId="173" fontId="0" fillId="0" borderId="5" xfId="0" applyNumberFormat="1" applyBorder="1"/>
    <xf numFmtId="0" fontId="0" fillId="0" borderId="5" xfId="0" applyFill="1" applyBorder="1"/>
    <xf numFmtId="9" fontId="3" fillId="0" borderId="4" xfId="1" applyFont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/>
    <xf numFmtId="164" fontId="2" fillId="0" borderId="5" xfId="0" applyNumberFormat="1" applyFont="1" applyBorder="1"/>
    <xf numFmtId="9" fontId="3" fillId="0" borderId="7" xfId="1" applyFont="1" applyFill="1" applyBorder="1" applyAlignment="1">
      <alignment vertical="center" wrapText="1"/>
    </xf>
    <xf numFmtId="9" fontId="0" fillId="0" borderId="7" xfId="1" applyFont="1" applyBorder="1"/>
    <xf numFmtId="0" fontId="4" fillId="0" borderId="5" xfId="0" applyFont="1" applyFill="1" applyBorder="1" applyAlignment="1">
      <alignment vertical="center" wrapText="1"/>
    </xf>
    <xf numFmtId="164" fontId="7" fillId="2" borderId="5" xfId="0" applyNumberFormat="1" applyFont="1" applyFill="1" applyBorder="1"/>
    <xf numFmtId="164" fontId="0" fillId="2" borderId="5" xfId="0" applyNumberFormat="1" applyFill="1" applyBorder="1"/>
    <xf numFmtId="0" fontId="8" fillId="0" borderId="0" xfId="0" applyFont="1"/>
    <xf numFmtId="9" fontId="0" fillId="0" borderId="8" xfId="1" applyFont="1" applyBorder="1"/>
    <xf numFmtId="0" fontId="3" fillId="0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</cellXfs>
  <cellStyles count="3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22"/>
  <sheetViews>
    <sheetView tabSelected="1" workbookViewId="0">
      <selection activeCell="F21" sqref="F21"/>
    </sheetView>
  </sheetViews>
  <sheetFormatPr baseColWidth="10" defaultRowHeight="15" x14ac:dyDescent="0"/>
  <cols>
    <col min="2" max="2" width="24.6640625" customWidth="1"/>
    <col min="3" max="3" width="11.6640625" customWidth="1"/>
    <col min="5" max="5" width="11.83203125" customWidth="1"/>
    <col min="13" max="13" width="16.5" customWidth="1"/>
  </cols>
  <sheetData>
    <row r="5" spans="2:13" ht="16" thickBot="1">
      <c r="B5" s="5" t="s">
        <v>14</v>
      </c>
      <c r="C5" t="s">
        <v>18</v>
      </c>
    </row>
    <row r="6" spans="2:13" ht="16" thickBot="1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18" t="s">
        <v>25</v>
      </c>
    </row>
    <row r="7" spans="2:13" ht="16" thickBot="1">
      <c r="B7" s="3" t="s">
        <v>11</v>
      </c>
      <c r="C7" s="4">
        <v>33</v>
      </c>
      <c r="D7" s="4">
        <v>28</v>
      </c>
      <c r="E7" s="4">
        <v>51</v>
      </c>
      <c r="F7" s="4">
        <v>45</v>
      </c>
      <c r="G7" s="4">
        <v>47</v>
      </c>
      <c r="H7" s="4">
        <v>45</v>
      </c>
      <c r="I7" s="4">
        <v>46</v>
      </c>
      <c r="J7" s="4">
        <v>52</v>
      </c>
      <c r="K7" s="4">
        <v>64</v>
      </c>
      <c r="L7" s="4">
        <v>70</v>
      </c>
      <c r="M7" s="19">
        <f>L7/C7</f>
        <v>2.1212121212121211</v>
      </c>
    </row>
    <row r="8" spans="2:13" ht="16" thickBot="1">
      <c r="B8" s="3" t="s">
        <v>12</v>
      </c>
      <c r="C8" s="4">
        <v>9</v>
      </c>
      <c r="D8" s="4">
        <v>16</v>
      </c>
      <c r="E8" s="4">
        <v>26</v>
      </c>
      <c r="F8" s="4">
        <v>21</v>
      </c>
      <c r="G8" s="4">
        <v>33</v>
      </c>
      <c r="H8" s="4">
        <v>32</v>
      </c>
      <c r="I8" s="4">
        <v>24</v>
      </c>
      <c r="J8" s="4">
        <v>28</v>
      </c>
      <c r="K8" s="4">
        <v>20</v>
      </c>
      <c r="L8" s="4">
        <v>23</v>
      </c>
      <c r="M8" s="19">
        <f>L8/C8</f>
        <v>2.5555555555555554</v>
      </c>
    </row>
    <row r="9" spans="2:13" ht="16" thickBot="1">
      <c r="B9" s="3" t="s">
        <v>24</v>
      </c>
      <c r="C9" s="14">
        <f>C8/C7</f>
        <v>0.27272727272727271</v>
      </c>
      <c r="D9" s="14">
        <f t="shared" ref="D9:L9" si="0">D8/D7</f>
        <v>0.5714285714285714</v>
      </c>
      <c r="E9" s="14">
        <f t="shared" si="0"/>
        <v>0.50980392156862742</v>
      </c>
      <c r="F9" s="14">
        <f t="shared" si="0"/>
        <v>0.46666666666666667</v>
      </c>
      <c r="G9" s="14">
        <f t="shared" si="0"/>
        <v>0.7021276595744681</v>
      </c>
      <c r="H9" s="14">
        <f t="shared" si="0"/>
        <v>0.71111111111111114</v>
      </c>
      <c r="I9" s="14">
        <f t="shared" si="0"/>
        <v>0.52173913043478259</v>
      </c>
      <c r="J9" s="14">
        <f t="shared" si="0"/>
        <v>0.53846153846153844</v>
      </c>
      <c r="K9" s="14">
        <f t="shared" si="0"/>
        <v>0.3125</v>
      </c>
      <c r="L9" s="14">
        <f t="shared" si="0"/>
        <v>0.32857142857142857</v>
      </c>
      <c r="M9" s="19"/>
    </row>
    <row r="10" spans="2:13" ht="16" thickBot="1">
      <c r="B10" s="26" t="s">
        <v>13</v>
      </c>
      <c r="C10" s="27">
        <v>14.7</v>
      </c>
      <c r="D10" s="27">
        <v>15.9</v>
      </c>
      <c r="E10" s="27">
        <v>16.100000000000001</v>
      </c>
      <c r="F10" s="27">
        <v>15.8</v>
      </c>
      <c r="G10" s="27">
        <v>31.2</v>
      </c>
      <c r="H10" s="27">
        <v>17.899999999999999</v>
      </c>
      <c r="I10" s="27">
        <v>19.2</v>
      </c>
      <c r="J10" s="27">
        <v>17.7</v>
      </c>
      <c r="K10" s="27">
        <v>18.8</v>
      </c>
      <c r="L10" s="27">
        <v>19.7</v>
      </c>
      <c r="M10" s="24">
        <f>L10/C10</f>
        <v>1.3401360544217686</v>
      </c>
    </row>
    <row r="11" spans="2:13">
      <c r="B11" s="25" t="s">
        <v>19</v>
      </c>
      <c r="C11" s="7">
        <f>C10/C12</f>
        <v>6.5374010495419368E-2</v>
      </c>
      <c r="D11" s="7">
        <f t="shared" ref="D11:L11" si="1">D10/D12</f>
        <v>6.7659574468085112E-2</v>
      </c>
      <c r="E11" s="7">
        <f t="shared" si="1"/>
        <v>6.4399999999999999E-2</v>
      </c>
      <c r="F11" s="7">
        <f t="shared" si="1"/>
        <v>6.2698412698412698E-2</v>
      </c>
      <c r="G11" s="7">
        <f t="shared" si="1"/>
        <v>8.666666666666667E-2</v>
      </c>
      <c r="H11" s="7">
        <f t="shared" si="1"/>
        <v>5.966666666666666E-2</v>
      </c>
      <c r="I11" s="7">
        <f t="shared" si="1"/>
        <v>6.7368421052631577E-2</v>
      </c>
      <c r="J11" s="7">
        <f t="shared" si="1"/>
        <v>6.3214285714285709E-2</v>
      </c>
      <c r="K11" s="7">
        <f t="shared" si="1"/>
        <v>7.5064883210221603E-2</v>
      </c>
      <c r="L11" s="7">
        <f t="shared" si="1"/>
        <v>7.5190839694656481E-2</v>
      </c>
      <c r="M11" s="10"/>
    </row>
    <row r="12" spans="2:13">
      <c r="B12" s="6" t="s">
        <v>15</v>
      </c>
      <c r="C12" s="15">
        <v>224.86</v>
      </c>
      <c r="D12" s="21">
        <v>235</v>
      </c>
      <c r="E12" s="21">
        <v>250</v>
      </c>
      <c r="F12" s="21">
        <v>252</v>
      </c>
      <c r="G12" s="21">
        <v>360</v>
      </c>
      <c r="H12" s="21">
        <v>300</v>
      </c>
      <c r="I12" s="21">
        <v>285</v>
      </c>
      <c r="J12" s="21">
        <v>280</v>
      </c>
      <c r="K12" s="17">
        <v>250.45</v>
      </c>
      <c r="L12" s="21">
        <v>262</v>
      </c>
      <c r="M12" s="8">
        <f>L12/C12</f>
        <v>1.1651694387618963</v>
      </c>
    </row>
    <row r="13" spans="2:13">
      <c r="B13" s="6" t="s">
        <v>16</v>
      </c>
      <c r="C13" s="15">
        <v>4234.82</v>
      </c>
      <c r="D13" s="22"/>
      <c r="E13" s="22"/>
      <c r="F13" s="22"/>
      <c r="G13" s="22"/>
      <c r="H13" s="22"/>
      <c r="I13" s="22"/>
      <c r="J13" s="22"/>
      <c r="K13" s="17">
        <v>1249.3399999999999</v>
      </c>
      <c r="L13" s="22"/>
      <c r="M13" s="10"/>
    </row>
    <row r="14" spans="2:13">
      <c r="B14" s="6" t="s">
        <v>17</v>
      </c>
      <c r="C14" s="15">
        <v>5480.78</v>
      </c>
      <c r="D14" s="22"/>
      <c r="E14" s="22"/>
      <c r="F14" s="22"/>
      <c r="G14" s="22"/>
      <c r="H14" s="22"/>
      <c r="I14" s="22"/>
      <c r="J14" s="22"/>
      <c r="K14" s="16"/>
      <c r="L14" s="22"/>
      <c r="M14" s="10"/>
    </row>
    <row r="15" spans="2:13">
      <c r="D15" s="23" t="s">
        <v>26</v>
      </c>
      <c r="E15" s="23"/>
    </row>
    <row r="16" spans="2:13">
      <c r="B16" s="20" t="s">
        <v>20</v>
      </c>
      <c r="C16" s="9" t="s">
        <v>21</v>
      </c>
      <c r="D16" s="10"/>
      <c r="E16" s="10" t="s">
        <v>22</v>
      </c>
      <c r="F16" s="10"/>
      <c r="G16" s="13" t="s">
        <v>23</v>
      </c>
    </row>
    <row r="17" spans="2:7">
      <c r="B17" s="11" t="s">
        <v>11</v>
      </c>
      <c r="C17" s="12">
        <f>(C7+D7+E7)/3</f>
        <v>37.333333333333336</v>
      </c>
      <c r="D17" s="10"/>
      <c r="E17" s="10">
        <f>(J7+K7+L7)/3</f>
        <v>62</v>
      </c>
      <c r="F17" s="10"/>
      <c r="G17" s="8">
        <f>E17/C17</f>
        <v>1.6607142857142856</v>
      </c>
    </row>
    <row r="18" spans="2:7">
      <c r="B18" s="11" t="s">
        <v>12</v>
      </c>
      <c r="C18" s="12">
        <f>(C8+D8+E8)/3</f>
        <v>17</v>
      </c>
      <c r="D18" s="10"/>
      <c r="E18" s="12">
        <f>(J8+K8+L8)/3</f>
        <v>23.666666666666668</v>
      </c>
      <c r="F18" s="10"/>
      <c r="G18" s="8">
        <f>E18/C18</f>
        <v>1.3921568627450982</v>
      </c>
    </row>
    <row r="19" spans="2:7">
      <c r="B19" s="11" t="s">
        <v>12</v>
      </c>
      <c r="C19" s="8">
        <f>(C9+D9+E9)/3</f>
        <v>0.45131992190815717</v>
      </c>
      <c r="D19" s="8"/>
      <c r="E19" s="8">
        <f>(J9+K9+L9)/3</f>
        <v>0.39317765567765567</v>
      </c>
      <c r="F19" s="10"/>
      <c r="G19" s="8">
        <f>E19/C19</f>
        <v>0.87117283459440698</v>
      </c>
    </row>
    <row r="20" spans="2:7">
      <c r="B20" s="11" t="s">
        <v>13</v>
      </c>
      <c r="C20" s="12">
        <f>(C10+D10+E10)/3</f>
        <v>15.566666666666668</v>
      </c>
      <c r="D20" s="10"/>
      <c r="E20" s="12">
        <f>(J10+K10+L10)/3</f>
        <v>18.733333333333334</v>
      </c>
      <c r="F20" s="10"/>
      <c r="G20" s="8">
        <f>E20/C20</f>
        <v>1.2034261241970021</v>
      </c>
    </row>
    <row r="21" spans="2:7">
      <c r="B21" s="6" t="s">
        <v>19</v>
      </c>
      <c r="C21" s="8">
        <f>C20/C22</f>
        <v>6.5787620094103064E-2</v>
      </c>
      <c r="D21" s="10"/>
      <c r="E21" s="8">
        <f>E20/E22</f>
        <v>7.0919300902265128E-2</v>
      </c>
      <c r="F21" s="10"/>
      <c r="G21" s="10"/>
    </row>
    <row r="22" spans="2:7">
      <c r="B22" s="6" t="s">
        <v>15</v>
      </c>
      <c r="C22" s="12">
        <f>(C12+D12+E12)/3</f>
        <v>236.62</v>
      </c>
      <c r="D22" s="10"/>
      <c r="E22" s="12">
        <f>(J12+K12+L12)/3</f>
        <v>264.15000000000003</v>
      </c>
      <c r="F22" s="10"/>
      <c r="G22" s="8">
        <f>E22/C22</f>
        <v>1.1163468853013272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Chicago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Olinto</dc:creator>
  <cp:lastModifiedBy>Angela Olinto</cp:lastModifiedBy>
  <dcterms:created xsi:type="dcterms:W3CDTF">2015-01-25T00:50:00Z</dcterms:created>
  <dcterms:modified xsi:type="dcterms:W3CDTF">2015-01-25T19:27:23Z</dcterms:modified>
</cp:coreProperties>
</file>